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definedNames>
    <definedName name="APPT" localSheetId="0">#N/A</definedName>
    <definedName name="FIO" localSheetId="0">#N/A</definedName>
    <definedName name="LAST_CELL" localSheetId="0">#N/A</definedName>
    <definedName name="SIGN" localSheetId="0">'1'!$C$12:$H$12</definedName>
  </definedNames>
  <calcPr fullCalcOnLoad="1"/>
</workbook>
</file>

<file path=xl/sharedStrings.xml><?xml version="1.0" encoding="utf-8"?>
<sst xmlns="http://schemas.openxmlformats.org/spreadsheetml/2006/main" count="60" uniqueCount="55">
  <si>
    <t>Отчет о реализации муниципальных программ и оценки эффективности МО "Кузоватовский район"  за 2022 год</t>
  </si>
  <si>
    <t>руб.</t>
  </si>
  <si>
    <t>№</t>
  </si>
  <si>
    <t>Муниципальная программа</t>
  </si>
  <si>
    <t>Предусмотренно</t>
  </si>
  <si>
    <t>Исполнено</t>
  </si>
  <si>
    <t>% освоения</t>
  </si>
  <si>
    <t>Муниципальная программа "Охрана окружающей среды и восстановление природных ресурсов на территории муниципального района "Кузоватовский район" на 2020-2024 годы"</t>
  </si>
  <si>
    <t>Софинансирование расходных обязательств, связанных с реализацией мероприятий, направленных на приобретение контейнеров(бункеров) для сбора твёрдых коммунальных отходов</t>
  </si>
  <si>
    <t>Муниципальная программа Кузоватовского района "Укрепление единства российской нации, этнокультурное развитие народов России, содействие развитию институтов гражданского общества и поддержка социально ориентированных некоммерческих организаций и добровольческой (волонтерской) деятельности на территории муниципального образования "Кузоватовский район" Ульяновской области на 2021-2024 годы</t>
  </si>
  <si>
    <t>Мероприятия, направленные на укрепление гражданского общества</t>
  </si>
  <si>
    <t>Муниципальная программа Кузоватовского района "Развитие информационного общества, использование информационных и коммуникационных технологий в муниципальном образовании "Кузоватовский район"</t>
  </si>
  <si>
    <t>Техническое обеспечение в целях реализации мероприятий административной реформы</t>
  </si>
  <si>
    <t>Муниципальная программа водоснабжения муниципального образования "Кузоватовский район" на 2019-2024 годы</t>
  </si>
  <si>
    <t>Строительство и реконструкция объектов водоснабжения населения</t>
  </si>
  <si>
    <t>Муниципальная программа "Патриотическое воспитание граждан муниципального образования "Кузоватовский район" на 2021 - 2025 годы"</t>
  </si>
  <si>
    <t>Мероприятия патриотической направленности с учащимися образовательных организаций</t>
  </si>
  <si>
    <t>Программа"Обеспечение жильём молодых семей" муниципального образования "Кузоватовский район" на 2021-2025 годы"</t>
  </si>
  <si>
    <t>Реализация мероприятий по обеспечению жильем молодых семей</t>
  </si>
  <si>
    <t>Муниципальная программа "Управление муниципальными финансами муниципального образования "Кузоватовский район" на 2020 – 2024 годы"</t>
  </si>
  <si>
    <t>Обеспечение выполнения функций финансового управления администрации муниципального образования «Кузоватовский район»</t>
  </si>
  <si>
    <t>Совершенствование системы распределения и перераспределения финансовых ресурсов между муниципальным районом и бюджетами городского и сельских поселений</t>
  </si>
  <si>
    <t>Муниципальная программа "Развитие физической культуры и спорта в муниципальном образовании "Кузоватовский район"</t>
  </si>
  <si>
    <t>Муниципальная программа Кузоватовского района "Развитие молодежной политики в Кузоватовском районе"</t>
  </si>
  <si>
    <t>Муниципальная программа Кузоватовского района "Развитие транспортной системы муниципального образования "Кузоватовский район" на 2019-2024 годы</t>
  </si>
  <si>
    <t>Муниципальная программа Кузоватовского района "Забота" на 2022-2024 годы</t>
  </si>
  <si>
    <t>Обеспечение деятельности Совета ветеранов муниципального образования "Кузоватовский район"</t>
  </si>
  <si>
    <t>Обеспечение выплат почётным гражданам Кузоватовского района</t>
  </si>
  <si>
    <t>Проведение праздничных мероприятий в День Победы</t>
  </si>
  <si>
    <t>12</t>
  </si>
  <si>
    <t>Муниципальная программа "Развитие и модернизация образования в муниципальном образовании "Кузоватовский район" Ульяновской области на 2022-2024 годы"</t>
  </si>
  <si>
    <t>Муниципальная программа "Развитие и сохранение культуры в муниципальном образовании "Кузоватовский район" на 2023-2027 годы"</t>
  </si>
  <si>
    <t>14</t>
  </si>
  <si>
    <t>Муниципальная программа "Повышение инвестиционной привлекательности  муниципального образования Кузоватовского района на 2021-2025 годы"</t>
  </si>
  <si>
    <t>15</t>
  </si>
  <si>
    <t>Муниципальная программа "Развитие малого и среднего предпринимательства в   муниципальном образовании " Кузоватовский район"</t>
  </si>
  <si>
    <t>16</t>
  </si>
  <si>
    <t>Муниципальная программа "Обеспечение защиты прав потребителей  в   муниципальном образовании " Кузоватовский район" на 2020-2022г."</t>
  </si>
  <si>
    <t>17</t>
  </si>
  <si>
    <t>Муниципальная программа "Развитие муниципальной службы в  муниципальном образовании " Кузоватовский район" на 2019-2023 годы"</t>
  </si>
  <si>
    <t>18</t>
  </si>
  <si>
    <t>Муниципальная программа "Противодействие коррупции  на территории   муниципального образования " Кузоватовский район" на 2022-2026 годы"</t>
  </si>
  <si>
    <t>19</t>
  </si>
  <si>
    <t>Муниципальная программа "Развитие малых форм хозяйствования на территории муниципального образования "Кузоватовский район" на 2020-2024 годы".</t>
  </si>
  <si>
    <t>20</t>
  </si>
  <si>
    <t>Муниципальная программа "Укрепление общественного здоровья "Здоровый муниципалитет" на 2020-2024 годы"</t>
  </si>
  <si>
    <t>21</t>
  </si>
  <si>
    <t>Муниципальная программа "Профилактика правонарушений в сфере общественного порядка, незаконного оборота  и потребления наркотических правонарушений в сфере общественного порядка, незаконного оборота и потребления наркотических средств и психотропных веществ на территории муниципального образования "Кузоватовский район" Ульяновской области на 2021-2025 годы"</t>
  </si>
  <si>
    <t>22</t>
  </si>
  <si>
    <t>Муниципальная программа "Формирование комфортной городской среды муниципального образования Кузоватовское городское поселение на 2018-2022 годы"</t>
  </si>
  <si>
    <t>23</t>
  </si>
  <si>
    <t>Муниципальная программа "Комплексное развитие систем коммунальной инфраструктуры муниципальных образований Кузоватовского района Ульяновской области"</t>
  </si>
  <si>
    <t>24</t>
  </si>
  <si>
    <t>Муниципальная программа "Профилактика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 "Кузоватовский район" Ульяновской области"</t>
  </si>
  <si>
    <t>Муниципальная программа "Развитие благоустройства территорий населенных пунктов муниципальных образований Кузоватовского района на 2021-2025 годы"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</si>
</sst>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?"/>
  </numFmts>
  <fonts count="41">
    <font>
      <sz val="10"/>
      <name val="Arial"/>
      <family val="2"/>
    </font>
    <font>
      <sz val="8.5"/>
      <name val="MS Sans Serif"/>
      <family val="2"/>
    </font>
    <font>
      <b/>
      <sz val="11"/>
      <name val="Times New Roman"/>
      <family val="1"/>
    </font>
    <font>
      <b/>
      <sz val="12"/>
      <name val="MS Sans Serif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8"/>
      <name val="Arial Cyr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33">
      <alignment/>
      <protection/>
    </xf>
    <xf numFmtId="0" fontId="1" fillId="0" borderId="0" xfId="33" applyFont="1" applyBorder="1" applyAlignment="1" applyProtection="1">
      <alignment/>
      <protection/>
    </xf>
    <xf numFmtId="0" fontId="2" fillId="0" borderId="0" xfId="33" applyFont="1" applyBorder="1" applyAlignment="1" applyProtection="1">
      <alignment horizontal="center"/>
      <protection/>
    </xf>
    <xf numFmtId="0" fontId="1" fillId="0" borderId="0" xfId="33" applyFont="1" applyBorder="1" applyAlignment="1" applyProtection="1">
      <alignment wrapText="1"/>
      <protection/>
    </xf>
    <xf numFmtId="0" fontId="1" fillId="0" borderId="0" xfId="33" applyFont="1" applyBorder="1" applyAlignment="1" applyProtection="1">
      <alignment horizontal="right" wrapText="1"/>
      <protection/>
    </xf>
    <xf numFmtId="0" fontId="4" fillId="0" borderId="10" xfId="33" applyFont="1" applyBorder="1" applyAlignment="1">
      <alignment horizontal="center" vertical="center"/>
      <protection/>
    </xf>
    <xf numFmtId="49" fontId="5" fillId="0" borderId="10" xfId="33" applyNumberFormat="1" applyFont="1" applyBorder="1" applyAlignment="1" applyProtection="1">
      <alignment horizontal="center" vertical="center" wrapText="1"/>
      <protection/>
    </xf>
    <xf numFmtId="0" fontId="5" fillId="0" borderId="10" xfId="33" applyFont="1" applyBorder="1" applyAlignment="1">
      <alignment horizontal="center" vertical="center"/>
      <protection/>
    </xf>
    <xf numFmtId="0" fontId="0" fillId="0" borderId="10" xfId="33" applyBorder="1" applyAlignment="1">
      <alignment horizontal="center" vertical="center"/>
      <protection/>
    </xf>
    <xf numFmtId="49" fontId="5" fillId="0" borderId="10" xfId="33" applyNumberFormat="1" applyFont="1" applyBorder="1" applyAlignment="1" applyProtection="1">
      <alignment horizontal="left" vertical="center" wrapText="1"/>
      <protection/>
    </xf>
    <xf numFmtId="4" fontId="5" fillId="0" borderId="10" xfId="33" applyNumberFormat="1" applyFont="1" applyBorder="1" applyAlignment="1" applyProtection="1">
      <alignment horizontal="right" vertical="center" wrapText="1"/>
      <protection/>
    </xf>
    <xf numFmtId="164" fontId="5" fillId="0" borderId="10" xfId="33" applyNumberFormat="1" applyFont="1" applyBorder="1" applyAlignment="1">
      <alignment horizontal="right" vertical="center"/>
      <protection/>
    </xf>
    <xf numFmtId="165" fontId="5" fillId="0" borderId="10" xfId="33" applyNumberFormat="1" applyFont="1" applyBorder="1" applyAlignment="1" applyProtection="1">
      <alignment horizontal="left" vertical="center" wrapText="1"/>
      <protection/>
    </xf>
    <xf numFmtId="49" fontId="5" fillId="0" borderId="10" xfId="33" applyNumberFormat="1" applyFont="1" applyBorder="1" applyAlignment="1">
      <alignment horizontal="center" vertical="center"/>
      <protection/>
    </xf>
    <xf numFmtId="49" fontId="5" fillId="0" borderId="11" xfId="33" applyNumberFormat="1" applyFont="1" applyBorder="1" applyAlignment="1" applyProtection="1">
      <alignment horizontal="center" vertical="center" wrapText="1"/>
      <protection/>
    </xf>
    <xf numFmtId="49" fontId="5" fillId="0" borderId="11" xfId="33" applyNumberFormat="1" applyFont="1" applyBorder="1" applyAlignment="1" applyProtection="1">
      <alignment horizontal="left" vertical="center" wrapText="1"/>
      <protection/>
    </xf>
    <xf numFmtId="4" fontId="5" fillId="0" borderId="11" xfId="33" applyNumberFormat="1" applyFont="1" applyBorder="1" applyAlignment="1" applyProtection="1">
      <alignment horizontal="right" vertical="center" wrapText="1"/>
      <protection/>
    </xf>
    <xf numFmtId="4" fontId="5" fillId="0" borderId="12" xfId="33" applyNumberFormat="1" applyFont="1" applyBorder="1" applyAlignment="1" applyProtection="1">
      <alignment horizontal="right" vertical="center" wrapText="1"/>
      <protection/>
    </xf>
    <xf numFmtId="11" fontId="5" fillId="0" borderId="11" xfId="33" applyNumberFormat="1" applyFont="1" applyBorder="1" applyAlignment="1" applyProtection="1">
      <alignment horizontal="left" vertical="top" wrapText="1"/>
      <protection/>
    </xf>
    <xf numFmtId="49" fontId="6" fillId="0" borderId="13" xfId="33" applyNumberFormat="1" applyFont="1" applyBorder="1" applyAlignment="1" applyProtection="1">
      <alignment horizontal="left" vertical="center" wrapText="1"/>
      <protection/>
    </xf>
    <xf numFmtId="4" fontId="6" fillId="0" borderId="13" xfId="33" applyNumberFormat="1" applyFont="1" applyBorder="1" applyAlignment="1" applyProtection="1">
      <alignment horizontal="right" vertical="center" wrapText="1"/>
      <protection/>
    </xf>
    <xf numFmtId="4" fontId="6" fillId="0" borderId="14" xfId="33" applyNumberFormat="1" applyFont="1" applyBorder="1" applyAlignment="1" applyProtection="1">
      <alignment horizontal="right" vertical="center" wrapText="1"/>
      <protection/>
    </xf>
    <xf numFmtId="164" fontId="4" fillId="0" borderId="10" xfId="33" applyNumberFormat="1" applyFont="1" applyBorder="1" applyAlignment="1">
      <alignment vertical="center"/>
      <protection/>
    </xf>
    <xf numFmtId="49" fontId="5" fillId="0" borderId="15" xfId="33" applyNumberFormat="1" applyFont="1" applyBorder="1" applyAlignment="1" applyProtection="1">
      <alignment horizontal="center" vertical="center" wrapText="1"/>
      <protection/>
    </xf>
    <xf numFmtId="0" fontId="0" fillId="0" borderId="10" xfId="33" applyBorder="1">
      <alignment/>
      <protection/>
    </xf>
    <xf numFmtId="49" fontId="6" fillId="0" borderId="16" xfId="33" applyNumberFormat="1" applyFont="1" applyBorder="1" applyAlignment="1" applyProtection="1">
      <alignment horizontal="left" vertical="center" wrapText="1"/>
      <protection/>
    </xf>
    <xf numFmtId="4" fontId="0" fillId="0" borderId="10" xfId="33" applyNumberFormat="1" applyBorder="1">
      <alignment/>
      <protection/>
    </xf>
    <xf numFmtId="164" fontId="0" fillId="0" borderId="10" xfId="33" applyNumberFormat="1" applyBorder="1">
      <alignment/>
      <protection/>
    </xf>
    <xf numFmtId="4" fontId="0" fillId="0" borderId="0" xfId="33" applyNumberFormat="1">
      <alignment/>
      <protection/>
    </xf>
    <xf numFmtId="0" fontId="1" fillId="0" borderId="0" xfId="33" applyFont="1" applyBorder="1" applyAlignment="1" applyProtection="1">
      <alignment horizontal="left"/>
      <protection/>
    </xf>
    <xf numFmtId="0" fontId="3" fillId="0" borderId="0" xfId="33" applyFont="1" applyBorder="1" applyAlignment="1" applyProtection="1">
      <alignment horizontal="left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84"/>
  <sheetViews>
    <sheetView showGridLines="0" tabSelected="1" view="pageBreakPreview" zoomScaleSheetLayoutView="100" zoomScalePageLayoutView="0" workbookViewId="0" topLeftCell="A1">
      <selection activeCell="C4" sqref="C4:H4"/>
    </sheetView>
  </sheetViews>
  <sheetFormatPr defaultColWidth="8.7109375" defaultRowHeight="12.75" customHeight="1" outlineLevelRow="7"/>
  <cols>
    <col min="1" max="2" width="8.7109375" style="1" customWidth="1"/>
    <col min="3" max="3" width="63.421875" style="1" customWidth="1"/>
    <col min="4" max="4" width="19.57421875" style="1" customWidth="1"/>
    <col min="5" max="5" width="17.57421875" style="1" customWidth="1"/>
    <col min="6" max="6" width="17.421875" style="1" customWidth="1"/>
    <col min="7" max="7" width="13.140625" style="1" customWidth="1"/>
    <col min="8" max="10" width="9.140625" style="1" customWidth="1"/>
    <col min="11" max="16384" width="8.7109375" style="1" customWidth="1"/>
  </cols>
  <sheetData>
    <row r="1" spans="3:10" ht="12.75">
      <c r="C1" s="30"/>
      <c r="D1" s="30"/>
      <c r="E1" s="30"/>
      <c r="F1" s="30"/>
      <c r="G1" s="2"/>
      <c r="H1" s="2"/>
      <c r="I1" s="2"/>
      <c r="J1" s="2"/>
    </row>
    <row r="2" spans="3:10" ht="12.75">
      <c r="C2" s="2"/>
      <c r="D2" s="2"/>
      <c r="E2" s="2"/>
      <c r="F2" s="2"/>
      <c r="G2" s="2"/>
      <c r="H2" s="2"/>
      <c r="I2" s="2"/>
      <c r="J2" s="2"/>
    </row>
    <row r="3" spans="3:10" ht="14.25">
      <c r="C3" s="3"/>
      <c r="D3" s="3"/>
      <c r="E3" s="3"/>
      <c r="F3" s="3"/>
      <c r="G3" s="3"/>
      <c r="H3" s="3"/>
      <c r="I3" s="3"/>
      <c r="J3" s="3"/>
    </row>
    <row r="4" spans="3:10" ht="15.75" customHeight="1">
      <c r="C4" s="31" t="s">
        <v>0</v>
      </c>
      <c r="D4" s="31"/>
      <c r="E4" s="31"/>
      <c r="F4" s="31"/>
      <c r="G4" s="31"/>
      <c r="H4" s="31"/>
      <c r="I4" s="3"/>
      <c r="J4" s="3"/>
    </row>
    <row r="5" spans="3:10" ht="12.75">
      <c r="C5" s="2"/>
      <c r="D5" s="2"/>
      <c r="E5" s="2"/>
      <c r="F5" s="2"/>
      <c r="G5" s="2"/>
      <c r="H5" s="2"/>
      <c r="I5" s="2"/>
      <c r="J5" s="2"/>
    </row>
    <row r="6" spans="3:10" ht="12.75">
      <c r="C6" s="4"/>
      <c r="D6" s="4"/>
      <c r="E6" s="4"/>
      <c r="F6" s="5" t="s">
        <v>1</v>
      </c>
      <c r="G6" s="4"/>
      <c r="H6" s="4"/>
      <c r="I6" s="2"/>
      <c r="J6" s="2"/>
    </row>
    <row r="7" spans="2:6" ht="31.5" customHeight="1">
      <c r="B7" s="6" t="s">
        <v>2</v>
      </c>
      <c r="C7" s="7" t="s">
        <v>3</v>
      </c>
      <c r="D7" s="7" t="s">
        <v>4</v>
      </c>
      <c r="E7" s="7" t="s">
        <v>5</v>
      </c>
      <c r="F7" s="8" t="s">
        <v>6</v>
      </c>
    </row>
    <row r="8" spans="2:6" ht="38.25">
      <c r="B8" s="9">
        <v>1</v>
      </c>
      <c r="C8" s="10" t="s">
        <v>7</v>
      </c>
      <c r="D8" s="11">
        <v>349210.24</v>
      </c>
      <c r="E8" s="11">
        <v>349210.24</v>
      </c>
      <c r="F8" s="12">
        <f>E8/D8*100</f>
        <v>100</v>
      </c>
    </row>
    <row r="9" spans="2:6" ht="38.25" hidden="1" outlineLevel="1">
      <c r="B9" s="9"/>
      <c r="C9" s="10" t="s">
        <v>8</v>
      </c>
      <c r="D9" s="11">
        <v>349210.24</v>
      </c>
      <c r="E9" s="11">
        <v>349210.24</v>
      </c>
      <c r="F9" s="12">
        <f aca="true" t="shared" si="0" ref="F9:F48">E9/D9*100</f>
        <v>100</v>
      </c>
    </row>
    <row r="10" spans="2:6" ht="76.5" collapsed="1">
      <c r="B10" s="9">
        <v>2</v>
      </c>
      <c r="C10" s="13" t="s">
        <v>9</v>
      </c>
      <c r="D10" s="11">
        <v>41368</v>
      </c>
      <c r="E10" s="11">
        <v>41368</v>
      </c>
      <c r="F10" s="12">
        <f t="shared" si="0"/>
        <v>100</v>
      </c>
    </row>
    <row r="11" spans="2:6" ht="12.75" hidden="1" outlineLevel="1">
      <c r="B11" s="9"/>
      <c r="C11" s="10" t="s">
        <v>10</v>
      </c>
      <c r="D11" s="11">
        <v>41368</v>
      </c>
      <c r="E11" s="11">
        <v>41368</v>
      </c>
      <c r="F11" s="12">
        <f t="shared" si="0"/>
        <v>100</v>
      </c>
    </row>
    <row r="12" spans="2:6" ht="51" collapsed="1">
      <c r="B12" s="9">
        <v>3</v>
      </c>
      <c r="C12" s="10" t="s">
        <v>11</v>
      </c>
      <c r="D12" s="11">
        <v>110840</v>
      </c>
      <c r="E12" s="11">
        <v>110840</v>
      </c>
      <c r="F12" s="12">
        <f t="shared" si="0"/>
        <v>100</v>
      </c>
    </row>
    <row r="13" spans="2:6" ht="25.5" hidden="1" outlineLevel="1">
      <c r="B13" s="9"/>
      <c r="C13" s="10" t="s">
        <v>12</v>
      </c>
      <c r="D13" s="11">
        <v>110840</v>
      </c>
      <c r="E13" s="11">
        <v>110840</v>
      </c>
      <c r="F13" s="12">
        <f t="shared" si="0"/>
        <v>100</v>
      </c>
    </row>
    <row r="14" spans="2:6" ht="25.5" collapsed="1">
      <c r="B14" s="9">
        <v>4</v>
      </c>
      <c r="C14" s="10" t="s">
        <v>13</v>
      </c>
      <c r="D14" s="11">
        <v>15530753.5</v>
      </c>
      <c r="E14" s="11">
        <v>15530682.49</v>
      </c>
      <c r="F14" s="12">
        <f t="shared" si="0"/>
        <v>99.99954277814015</v>
      </c>
    </row>
    <row r="15" spans="2:6" ht="12.75" hidden="1" outlineLevel="1">
      <c r="B15" s="9"/>
      <c r="C15" s="10" t="s">
        <v>14</v>
      </c>
      <c r="D15" s="11">
        <v>175469.49</v>
      </c>
      <c r="E15" s="11">
        <v>175469.49</v>
      </c>
      <c r="F15" s="12">
        <f t="shared" si="0"/>
        <v>100</v>
      </c>
    </row>
    <row r="16" spans="2:6" ht="12.75" hidden="1" outlineLevel="7">
      <c r="B16" s="9"/>
      <c r="C16" s="10"/>
      <c r="D16" s="11">
        <f>175469.49</f>
        <v>175469.49</v>
      </c>
      <c r="E16" s="11">
        <v>175469.49</v>
      </c>
      <c r="F16" s="12">
        <f t="shared" si="0"/>
        <v>100</v>
      </c>
    </row>
    <row r="17" spans="2:6" ht="12.75" hidden="1" outlineLevel="1">
      <c r="B17" s="9"/>
      <c r="C17" s="10"/>
      <c r="D17" s="11">
        <v>24000</v>
      </c>
      <c r="E17" s="11">
        <v>24000</v>
      </c>
      <c r="F17" s="12">
        <f t="shared" si="0"/>
        <v>100</v>
      </c>
    </row>
    <row r="18" spans="2:6" ht="12.75" hidden="1" outlineLevel="7">
      <c r="B18" s="9"/>
      <c r="C18" s="10"/>
      <c r="D18" s="11">
        <v>24000</v>
      </c>
      <c r="E18" s="11">
        <v>24000</v>
      </c>
      <c r="F18" s="12">
        <f t="shared" si="0"/>
        <v>100</v>
      </c>
    </row>
    <row r="19" spans="2:6" ht="12.75" hidden="1" outlineLevel="1">
      <c r="B19" s="9"/>
      <c r="C19" s="10"/>
      <c r="D19" s="11" t="str">
        <f>"#REF!+#REF!+#REF!"</f>
        <v>#REF!+#REF!+#REF!</v>
      </c>
      <c r="E19" s="11" t="str">
        <f>"#REF!+#REF!+#REF!"</f>
        <v>#REF!+#REF!+#REF!</v>
      </c>
      <c r="F19" s="12" t="e">
        <f t="shared" si="0"/>
        <v>#VALUE!</v>
      </c>
    </row>
    <row r="20" spans="2:6" ht="25.5" collapsed="1">
      <c r="B20" s="9">
        <v>5</v>
      </c>
      <c r="C20" s="10" t="s">
        <v>15</v>
      </c>
      <c r="D20" s="11">
        <v>22820</v>
      </c>
      <c r="E20" s="11">
        <v>22820</v>
      </c>
      <c r="F20" s="12">
        <f t="shared" si="0"/>
        <v>100</v>
      </c>
    </row>
    <row r="21" spans="2:6" ht="25.5" hidden="1" outlineLevel="1">
      <c r="B21" s="9"/>
      <c r="C21" s="10" t="s">
        <v>16</v>
      </c>
      <c r="D21" s="11">
        <v>22820</v>
      </c>
      <c r="E21" s="11">
        <v>22820</v>
      </c>
      <c r="F21" s="12">
        <f t="shared" si="0"/>
        <v>100</v>
      </c>
    </row>
    <row r="22" spans="2:6" ht="25.5" collapsed="1">
      <c r="B22" s="9">
        <v>6</v>
      </c>
      <c r="C22" s="10" t="s">
        <v>17</v>
      </c>
      <c r="D22" s="11">
        <v>504000</v>
      </c>
      <c r="E22" s="11">
        <v>504000</v>
      </c>
      <c r="F22" s="12">
        <f t="shared" si="0"/>
        <v>100</v>
      </c>
    </row>
    <row r="23" spans="2:6" ht="12.75" hidden="1" outlineLevel="1">
      <c r="B23" s="9"/>
      <c r="C23" s="10" t="s">
        <v>18</v>
      </c>
      <c r="D23" s="11">
        <v>504000</v>
      </c>
      <c r="E23" s="11">
        <v>504000</v>
      </c>
      <c r="F23" s="12">
        <f t="shared" si="0"/>
        <v>100</v>
      </c>
    </row>
    <row r="24" spans="2:6" ht="25.5" collapsed="1">
      <c r="B24" s="9">
        <v>7</v>
      </c>
      <c r="C24" s="10" t="s">
        <v>19</v>
      </c>
      <c r="D24" s="11">
        <v>17408718.82</v>
      </c>
      <c r="E24" s="11">
        <v>17355598.19</v>
      </c>
      <c r="F24" s="12">
        <f t="shared" si="0"/>
        <v>99.69486192206762</v>
      </c>
    </row>
    <row r="25" spans="2:6" ht="25.5" hidden="1" outlineLevel="1">
      <c r="B25" s="9"/>
      <c r="C25" s="10" t="s">
        <v>20</v>
      </c>
      <c r="D25" s="11">
        <v>4985618.82</v>
      </c>
      <c r="E25" s="11">
        <v>4978498.19</v>
      </c>
      <c r="F25" s="12">
        <f t="shared" si="0"/>
        <v>99.85717660621314</v>
      </c>
    </row>
    <row r="26" spans="2:6" ht="25.5" hidden="1" outlineLevel="7">
      <c r="B26" s="9"/>
      <c r="C26" s="10" t="s">
        <v>20</v>
      </c>
      <c r="D26" s="11">
        <v>4985618.82</v>
      </c>
      <c r="E26" s="11">
        <v>4978498.19</v>
      </c>
      <c r="F26" s="12">
        <f t="shared" si="0"/>
        <v>99.85717660621314</v>
      </c>
    </row>
    <row r="27" spans="2:6" ht="38.25" hidden="1" outlineLevel="1">
      <c r="B27" s="9"/>
      <c r="C27" s="10" t="s">
        <v>21</v>
      </c>
      <c r="D27" s="11" t="str">
        <f>"#REF!+#REF!"</f>
        <v>#REF!+#REF!</v>
      </c>
      <c r="E27" s="11">
        <v>12219855</v>
      </c>
      <c r="F27" s="12" t="e">
        <f t="shared" si="0"/>
        <v>#VALUE!</v>
      </c>
    </row>
    <row r="28" spans="2:6" ht="12.75" hidden="1" outlineLevel="1">
      <c r="B28" s="9"/>
      <c r="C28" s="10"/>
      <c r="D28" s="11">
        <v>100000</v>
      </c>
      <c r="E28" s="11">
        <v>100000</v>
      </c>
      <c r="F28" s="12">
        <f t="shared" si="0"/>
        <v>100</v>
      </c>
    </row>
    <row r="29" spans="2:6" ht="12.75" hidden="1" outlineLevel="7">
      <c r="B29" s="9"/>
      <c r="C29" s="10"/>
      <c r="D29" s="11">
        <v>100000</v>
      </c>
      <c r="E29" s="11">
        <v>100000</v>
      </c>
      <c r="F29" s="12">
        <f t="shared" si="0"/>
        <v>100</v>
      </c>
    </row>
    <row r="30" spans="2:6" ht="12.75" hidden="1" outlineLevel="1">
      <c r="B30" s="9"/>
      <c r="C30" s="10"/>
      <c r="D30" s="11">
        <v>100000</v>
      </c>
      <c r="E30" s="11">
        <v>54000</v>
      </c>
      <c r="F30" s="12">
        <f t="shared" si="0"/>
        <v>54</v>
      </c>
    </row>
    <row r="31" spans="2:6" ht="12.75" hidden="1" outlineLevel="7">
      <c r="B31" s="9"/>
      <c r="C31" s="10"/>
      <c r="D31" s="11">
        <v>100000</v>
      </c>
      <c r="E31" s="11">
        <v>54000</v>
      </c>
      <c r="F31" s="12">
        <f t="shared" si="0"/>
        <v>54</v>
      </c>
    </row>
    <row r="32" spans="2:6" ht="12.75" hidden="1" outlineLevel="1">
      <c r="B32" s="9"/>
      <c r="C32" s="10"/>
      <c r="D32" s="11">
        <v>3245</v>
      </c>
      <c r="E32" s="11">
        <v>3245</v>
      </c>
      <c r="F32" s="12">
        <f t="shared" si="0"/>
        <v>100</v>
      </c>
    </row>
    <row r="33" spans="2:6" ht="12.75" hidden="1" outlineLevel="7">
      <c r="B33" s="9"/>
      <c r="C33" s="10"/>
      <c r="D33" s="11">
        <v>3245</v>
      </c>
      <c r="E33" s="11">
        <v>3245</v>
      </c>
      <c r="F33" s="12">
        <f t="shared" si="0"/>
        <v>100</v>
      </c>
    </row>
    <row r="34" spans="2:6" ht="25.5" collapsed="1">
      <c r="B34" s="9">
        <v>8</v>
      </c>
      <c r="C34" s="10" t="s">
        <v>22</v>
      </c>
      <c r="D34" s="11">
        <v>2953604.14</v>
      </c>
      <c r="E34" s="11">
        <v>2953604.14</v>
      </c>
      <c r="F34" s="12">
        <f t="shared" si="0"/>
        <v>100</v>
      </c>
    </row>
    <row r="35" spans="2:6" ht="12.75" hidden="1" outlineLevel="1">
      <c r="B35" s="9"/>
      <c r="C35" s="10"/>
      <c r="D35" s="11" t="str">
        <f>"#REF!+#REF!"</f>
        <v>#REF!+#REF!</v>
      </c>
      <c r="E35" s="11" t="str">
        <f>"#REF!+#REF!"</f>
        <v>#REF!+#REF!</v>
      </c>
      <c r="F35" s="12" t="e">
        <f t="shared" si="0"/>
        <v>#VALUE!</v>
      </c>
    </row>
    <row r="36" spans="2:6" ht="12.75" hidden="1" outlineLevel="7">
      <c r="B36" s="9"/>
      <c r="C36" s="10"/>
      <c r="D36" s="11">
        <v>243429.14</v>
      </c>
      <c r="E36" s="11">
        <v>243429.14</v>
      </c>
      <c r="F36" s="12">
        <f t="shared" si="0"/>
        <v>100</v>
      </c>
    </row>
    <row r="37" spans="2:6" ht="12.75" hidden="1" outlineLevel="1">
      <c r="B37" s="9"/>
      <c r="C37" s="13"/>
      <c r="D37" s="11">
        <v>2710175</v>
      </c>
      <c r="E37" s="11">
        <v>2710175</v>
      </c>
      <c r="F37" s="12">
        <f t="shared" si="0"/>
        <v>100</v>
      </c>
    </row>
    <row r="38" spans="2:6" ht="25.5" collapsed="1">
      <c r="B38" s="9">
        <v>9</v>
      </c>
      <c r="C38" s="10" t="s">
        <v>23</v>
      </c>
      <c r="D38" s="11">
        <v>22000</v>
      </c>
      <c r="E38" s="11">
        <v>22000</v>
      </c>
      <c r="F38" s="12">
        <f t="shared" si="0"/>
        <v>100</v>
      </c>
    </row>
    <row r="39" spans="2:6" ht="12.75" hidden="1" outlineLevel="1">
      <c r="B39" s="9"/>
      <c r="C39" s="10"/>
      <c r="D39" s="11">
        <v>22000</v>
      </c>
      <c r="E39" s="11">
        <v>22000</v>
      </c>
      <c r="F39" s="12">
        <f t="shared" si="0"/>
        <v>100</v>
      </c>
    </row>
    <row r="40" spans="2:6" ht="38.25" collapsed="1">
      <c r="B40" s="9">
        <v>10</v>
      </c>
      <c r="C40" s="10" t="s">
        <v>24</v>
      </c>
      <c r="D40" s="11">
        <v>62574519.33</v>
      </c>
      <c r="E40" s="11">
        <v>62433578.85</v>
      </c>
      <c r="F40" s="12">
        <f t="shared" si="0"/>
        <v>99.77476378323145</v>
      </c>
    </row>
    <row r="41" spans="2:6" ht="12.75" hidden="1" outlineLevel="1">
      <c r="B41" s="9"/>
      <c r="C41" s="10"/>
      <c r="D41" s="11">
        <v>13044075.88</v>
      </c>
      <c r="E41" s="11">
        <v>13044012.2</v>
      </c>
      <c r="F41" s="12">
        <f t="shared" si="0"/>
        <v>99.99951180903433</v>
      </c>
    </row>
    <row r="42" spans="2:6" ht="12.75" hidden="1" outlineLevel="7">
      <c r="B42" s="9"/>
      <c r="C42" s="10"/>
      <c r="D42" s="11">
        <v>13044075.88</v>
      </c>
      <c r="E42" s="11">
        <v>13044012.2</v>
      </c>
      <c r="F42" s="12">
        <f t="shared" si="0"/>
        <v>99.99951180903433</v>
      </c>
    </row>
    <row r="43" spans="2:6" ht="12.75" hidden="1" outlineLevel="1">
      <c r="B43" s="9"/>
      <c r="C43" s="10"/>
      <c r="D43" s="11">
        <v>2009900</v>
      </c>
      <c r="E43" s="11">
        <v>2009900</v>
      </c>
      <c r="F43" s="12">
        <f t="shared" si="0"/>
        <v>100</v>
      </c>
    </row>
    <row r="44" spans="2:6" ht="12.75" hidden="1" outlineLevel="7">
      <c r="B44" s="9"/>
      <c r="C44" s="10"/>
      <c r="D44" s="11">
        <v>2009900</v>
      </c>
      <c r="E44" s="11">
        <v>2009900</v>
      </c>
      <c r="F44" s="12">
        <f t="shared" si="0"/>
        <v>100</v>
      </c>
    </row>
    <row r="45" spans="2:6" ht="12.75" hidden="1" outlineLevel="1">
      <c r="B45" s="9"/>
      <c r="C45" s="13"/>
      <c r="D45" s="11">
        <v>44771326.66</v>
      </c>
      <c r="E45" s="11">
        <v>44771326.66</v>
      </c>
      <c r="F45" s="12">
        <f t="shared" si="0"/>
        <v>100</v>
      </c>
    </row>
    <row r="46" spans="2:6" ht="12.75" hidden="1" outlineLevel="7">
      <c r="B46" s="9"/>
      <c r="C46" s="13"/>
      <c r="D46" s="11">
        <v>44771326.66</v>
      </c>
      <c r="E46" s="11">
        <v>44771326.66</v>
      </c>
      <c r="F46" s="12">
        <f t="shared" si="0"/>
        <v>100</v>
      </c>
    </row>
    <row r="47" spans="2:6" ht="12.75" hidden="1" outlineLevel="1">
      <c r="B47" s="9"/>
      <c r="C47" s="10"/>
      <c r="D47" s="11" t="str">
        <f>"#REF!+#REF!"</f>
        <v>#REF!+#REF!</v>
      </c>
      <c r="E47" s="11" t="str">
        <f>"#REF!+#REF!"</f>
        <v>#REF!+#REF!</v>
      </c>
      <c r="F47" s="12" t="e">
        <f t="shared" si="0"/>
        <v>#VALUE!</v>
      </c>
    </row>
    <row r="48" spans="2:6" ht="25.5" collapsed="1">
      <c r="B48" s="8">
        <v>11</v>
      </c>
      <c r="C48" s="10" t="s">
        <v>25</v>
      </c>
      <c r="D48" s="11">
        <v>14138200.13</v>
      </c>
      <c r="E48" s="11">
        <v>14053023.11</v>
      </c>
      <c r="F48" s="12">
        <f t="shared" si="0"/>
        <v>99.3975398620984</v>
      </c>
    </row>
    <row r="49" spans="2:6" ht="12.75" hidden="1" outlineLevel="2">
      <c r="B49" s="14"/>
      <c r="C49" s="10"/>
      <c r="D49" s="11">
        <v>4268222.16</v>
      </c>
      <c r="E49" s="11">
        <v>4268222.16</v>
      </c>
      <c r="F49" s="12">
        <f aca="true" t="shared" si="1" ref="F49:F57">E49/D49*100</f>
        <v>100</v>
      </c>
    </row>
    <row r="50" spans="2:6" ht="25.5" hidden="1" outlineLevel="2">
      <c r="B50" s="14"/>
      <c r="C50" s="10" t="s">
        <v>26</v>
      </c>
      <c r="D50" s="11">
        <v>112861</v>
      </c>
      <c r="E50" s="11">
        <v>112861</v>
      </c>
      <c r="F50" s="12">
        <f t="shared" si="1"/>
        <v>100</v>
      </c>
    </row>
    <row r="51" spans="2:6" ht="25.5" hidden="1" outlineLevel="7">
      <c r="B51" s="14"/>
      <c r="C51" s="10" t="s">
        <v>26</v>
      </c>
      <c r="D51" s="11">
        <v>112861</v>
      </c>
      <c r="E51" s="11">
        <v>112861</v>
      </c>
      <c r="F51" s="12">
        <f t="shared" si="1"/>
        <v>100</v>
      </c>
    </row>
    <row r="52" spans="2:6" ht="12.75" hidden="1" outlineLevel="2">
      <c r="B52" s="14"/>
      <c r="C52" s="10" t="s">
        <v>27</v>
      </c>
      <c r="D52" s="11">
        <v>150000</v>
      </c>
      <c r="E52" s="11">
        <v>150000</v>
      </c>
      <c r="F52" s="12">
        <f t="shared" si="1"/>
        <v>100</v>
      </c>
    </row>
    <row r="53" spans="2:6" ht="12.75" hidden="1" outlineLevel="7">
      <c r="B53" s="14"/>
      <c r="C53" s="10" t="s">
        <v>27</v>
      </c>
      <c r="D53" s="11">
        <v>150000</v>
      </c>
      <c r="E53" s="11">
        <v>150000</v>
      </c>
      <c r="F53" s="12">
        <f t="shared" si="1"/>
        <v>100</v>
      </c>
    </row>
    <row r="54" spans="2:6" ht="12.75" hidden="1" outlineLevel="2">
      <c r="B54" s="14"/>
      <c r="C54" s="10" t="s">
        <v>28</v>
      </c>
      <c r="D54" s="11">
        <v>122486.46</v>
      </c>
      <c r="E54" s="11">
        <v>122486.46</v>
      </c>
      <c r="F54" s="12">
        <f t="shared" si="1"/>
        <v>100</v>
      </c>
    </row>
    <row r="55" spans="2:6" ht="12.75" hidden="1" outlineLevel="7">
      <c r="B55" s="14"/>
      <c r="C55" s="10" t="s">
        <v>28</v>
      </c>
      <c r="D55" s="11">
        <v>122486.46</v>
      </c>
      <c r="E55" s="11">
        <v>122486.46</v>
      </c>
      <c r="F55" s="12">
        <f t="shared" si="1"/>
        <v>100</v>
      </c>
    </row>
    <row r="56" spans="2:6" ht="38.25" collapsed="1">
      <c r="B56" s="14" t="s">
        <v>29</v>
      </c>
      <c r="C56" s="10" t="s">
        <v>30</v>
      </c>
      <c r="D56" s="11">
        <v>282192081.32</v>
      </c>
      <c r="E56" s="11">
        <v>282097445.12</v>
      </c>
      <c r="F56" s="12">
        <f t="shared" si="1"/>
        <v>99.96646390658543</v>
      </c>
    </row>
    <row r="57" spans="2:6" ht="25.5">
      <c r="B57" s="8">
        <v>13</v>
      </c>
      <c r="C57" s="10" t="s">
        <v>31</v>
      </c>
      <c r="D57" s="11">
        <v>26785924.33</v>
      </c>
      <c r="E57" s="11">
        <v>26785924.33</v>
      </c>
      <c r="F57" s="12">
        <f t="shared" si="1"/>
        <v>100</v>
      </c>
    </row>
    <row r="58" spans="2:6" ht="12.75" hidden="1" outlineLevel="7">
      <c r="B58" s="8"/>
      <c r="C58" s="10"/>
      <c r="D58" s="11"/>
      <c r="E58" s="11"/>
      <c r="F58" s="12"/>
    </row>
    <row r="59" spans="2:6" ht="12.75" hidden="1" outlineLevel="7">
      <c r="B59" s="8"/>
      <c r="C59" s="10"/>
      <c r="D59" s="11"/>
      <c r="E59" s="11"/>
      <c r="F59" s="12"/>
    </row>
    <row r="60" spans="2:6" ht="12.75" hidden="1" outlineLevel="7">
      <c r="B60" s="8"/>
      <c r="C60" s="10"/>
      <c r="D60" s="11"/>
      <c r="E60" s="11"/>
      <c r="F60" s="12"/>
    </row>
    <row r="61" spans="2:6" ht="12.75" hidden="1" outlineLevel="1">
      <c r="B61" s="8"/>
      <c r="C61" s="10"/>
      <c r="D61" s="11"/>
      <c r="E61" s="11"/>
      <c r="F61" s="12"/>
    </row>
    <row r="62" spans="2:6" ht="12.75" hidden="1" outlineLevel="7">
      <c r="B62" s="8"/>
      <c r="C62" s="10"/>
      <c r="D62" s="11"/>
      <c r="E62" s="11"/>
      <c r="F62" s="12"/>
    </row>
    <row r="63" spans="2:6" ht="12.75" hidden="1" outlineLevel="7">
      <c r="B63" s="8"/>
      <c r="C63" s="10"/>
      <c r="D63" s="11"/>
      <c r="E63" s="11"/>
      <c r="F63" s="12"/>
    </row>
    <row r="64" spans="2:6" ht="12.75" hidden="1" outlineLevel="1">
      <c r="B64" s="8"/>
      <c r="C64" s="10"/>
      <c r="D64" s="11"/>
      <c r="E64" s="11"/>
      <c r="F64" s="12"/>
    </row>
    <row r="65" spans="2:6" ht="12.75" hidden="1" outlineLevel="7">
      <c r="B65" s="8"/>
      <c r="C65" s="10"/>
      <c r="D65" s="11"/>
      <c r="E65" s="11"/>
      <c r="F65" s="12"/>
    </row>
    <row r="66" spans="2:6" ht="12.75" hidden="1" outlineLevel="7">
      <c r="B66" s="8"/>
      <c r="C66" s="10"/>
      <c r="D66" s="11"/>
      <c r="E66" s="11"/>
      <c r="F66" s="12"/>
    </row>
    <row r="67" spans="2:6" ht="38.25" collapsed="1">
      <c r="B67" s="15" t="s">
        <v>32</v>
      </c>
      <c r="C67" s="16" t="s">
        <v>33</v>
      </c>
      <c r="D67" s="17">
        <v>0</v>
      </c>
      <c r="E67" s="17">
        <v>0</v>
      </c>
      <c r="F67" s="18">
        <v>0</v>
      </c>
    </row>
    <row r="68" spans="2:6" ht="60.75" customHeight="1">
      <c r="B68" s="15" t="s">
        <v>34</v>
      </c>
      <c r="C68" s="16" t="s">
        <v>35</v>
      </c>
      <c r="D68" s="17">
        <v>0</v>
      </c>
      <c r="E68" s="17">
        <v>0</v>
      </c>
      <c r="F68" s="18">
        <v>0</v>
      </c>
    </row>
    <row r="69" spans="2:6" ht="47.25" customHeight="1">
      <c r="B69" s="15" t="s">
        <v>36</v>
      </c>
      <c r="C69" s="16" t="s">
        <v>37</v>
      </c>
      <c r="D69" s="17">
        <v>0</v>
      </c>
      <c r="E69" s="17">
        <v>0</v>
      </c>
      <c r="F69" s="18">
        <v>0</v>
      </c>
    </row>
    <row r="70" spans="2:6" ht="51.75" customHeight="1">
      <c r="B70" s="15" t="s">
        <v>38</v>
      </c>
      <c r="C70" s="16" t="s">
        <v>39</v>
      </c>
      <c r="D70" s="17">
        <v>0</v>
      </c>
      <c r="E70" s="17">
        <v>0</v>
      </c>
      <c r="F70" s="18">
        <v>0</v>
      </c>
    </row>
    <row r="71" spans="2:6" ht="53.25" customHeight="1">
      <c r="B71" s="15" t="s">
        <v>40</v>
      </c>
      <c r="C71" s="16" t="s">
        <v>41</v>
      </c>
      <c r="D71" s="17">
        <v>0</v>
      </c>
      <c r="E71" s="17">
        <v>0</v>
      </c>
      <c r="F71" s="18">
        <v>0</v>
      </c>
    </row>
    <row r="72" spans="2:6" ht="65.25" customHeight="1">
      <c r="B72" s="15" t="s">
        <v>42</v>
      </c>
      <c r="C72" s="16" t="s">
        <v>43</v>
      </c>
      <c r="D72" s="17">
        <v>0</v>
      </c>
      <c r="E72" s="17">
        <v>0</v>
      </c>
      <c r="F72" s="18">
        <v>0</v>
      </c>
    </row>
    <row r="73" spans="2:6" ht="65.25" customHeight="1">
      <c r="B73" s="15" t="s">
        <v>44</v>
      </c>
      <c r="C73" s="16" t="s">
        <v>45</v>
      </c>
      <c r="D73" s="17">
        <v>0</v>
      </c>
      <c r="E73" s="17">
        <v>0</v>
      </c>
      <c r="F73" s="18">
        <v>0</v>
      </c>
    </row>
    <row r="74" spans="2:6" ht="76.5">
      <c r="B74" s="15" t="s">
        <v>46</v>
      </c>
      <c r="C74" s="19" t="s">
        <v>47</v>
      </c>
      <c r="D74" s="17">
        <v>0</v>
      </c>
      <c r="E74" s="17">
        <v>0</v>
      </c>
      <c r="F74" s="18">
        <v>0</v>
      </c>
    </row>
    <row r="75" spans="2:6" ht="33.75">
      <c r="B75" s="15" t="s">
        <v>48</v>
      </c>
      <c r="C75" s="20" t="s">
        <v>49</v>
      </c>
      <c r="D75" s="21">
        <v>3151952.63</v>
      </c>
      <c r="E75" s="22">
        <v>3151944.53</v>
      </c>
      <c r="F75" s="23">
        <f>E75/D75*100</f>
        <v>99.99974301644248</v>
      </c>
    </row>
    <row r="76" spans="2:6" ht="33.75">
      <c r="B76" s="15" t="s">
        <v>50</v>
      </c>
      <c r="C76" s="20" t="s">
        <v>51</v>
      </c>
      <c r="D76" s="21">
        <v>6050717.13</v>
      </c>
      <c r="E76" s="22">
        <v>6023157.23</v>
      </c>
      <c r="F76" s="23">
        <f>E76/D76*100</f>
        <v>99.54451845280694</v>
      </c>
    </row>
    <row r="77" spans="2:6" ht="45">
      <c r="B77" s="24" t="s">
        <v>52</v>
      </c>
      <c r="C77" s="20" t="s">
        <v>53</v>
      </c>
      <c r="D77" s="21">
        <v>68000</v>
      </c>
      <c r="E77" s="22">
        <v>63000</v>
      </c>
      <c r="F77" s="23">
        <f>E77/D77*100</f>
        <v>92.64705882352942</v>
      </c>
    </row>
    <row r="78" spans="2:6" ht="64.5" customHeight="1">
      <c r="B78" s="25">
        <v>25</v>
      </c>
      <c r="C78" s="26" t="s">
        <v>24</v>
      </c>
      <c r="D78" s="21">
        <v>3880000</v>
      </c>
      <c r="E78" s="22">
        <v>3856911.2</v>
      </c>
      <c r="F78" s="23">
        <f>E78/D78*100</f>
        <v>99.40492783505155</v>
      </c>
    </row>
    <row r="79" spans="2:6" ht="64.5" customHeight="1">
      <c r="B79" s="25">
        <v>26</v>
      </c>
      <c r="C79" s="26" t="s">
        <v>54</v>
      </c>
      <c r="D79" s="21">
        <v>8664474.37</v>
      </c>
      <c r="E79" s="22">
        <v>8146002.9</v>
      </c>
      <c r="F79" s="23">
        <f>E79/D79*100</f>
        <v>94.01612321925538</v>
      </c>
    </row>
    <row r="80" spans="2:6" ht="65.25" customHeight="1">
      <c r="B80" s="25"/>
      <c r="C80" s="25"/>
      <c r="D80" s="27">
        <f>D8+D10+D12+D14+D20+D22+D24+D34+D38+D40+D48+D56+D57+D67+D68+D69+D70+D71+D72+D73+D74+D75+D76+D77+D78+D79</f>
        <v>444449183.94</v>
      </c>
      <c r="E80" s="27">
        <f>E8+E10+E12+E14+E20+E22+E24+E34+E38+E40+E48+E56+E57+E67+E68+E69+E70+E71+E72+E73+E74+E75+E76+E77+E78+E79</f>
        <v>443501110.3299999</v>
      </c>
      <c r="F80" s="28">
        <f>E80/D80*100</f>
        <v>99.78668571250475</v>
      </c>
    </row>
    <row r="84" ht="12.75" customHeight="1">
      <c r="D84" s="29"/>
    </row>
  </sheetData>
  <sheetProtection selectLockedCells="1" selectUnlockedCells="1"/>
  <mergeCells count="2">
    <mergeCell ref="C1:F1"/>
    <mergeCell ref="C4:H4"/>
  </mergeCells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 Nemec</cp:lastModifiedBy>
  <dcterms:modified xsi:type="dcterms:W3CDTF">2023-03-31T06:49:12Z</dcterms:modified>
  <cp:category/>
  <cp:version/>
  <cp:contentType/>
  <cp:contentStatus/>
</cp:coreProperties>
</file>